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7805" windowHeight="11310"/>
  </bookViews>
  <sheets>
    <sheet name="Sheet1" sheetId="2" r:id="rId1"/>
  </sheets>
  <calcPr calcId="145621"/>
</workbook>
</file>

<file path=xl/calcChain.xml><?xml version="1.0" encoding="utf-8"?>
<calcChain xmlns="http://schemas.openxmlformats.org/spreadsheetml/2006/main">
  <c r="E48" i="2" l="1"/>
  <c r="E49" i="2"/>
  <c r="E50" i="2"/>
  <c r="E51" i="2"/>
  <c r="E52" i="2"/>
  <c r="E47" i="2"/>
  <c r="E36" i="2"/>
  <c r="E37" i="2"/>
  <c r="E38" i="2"/>
  <c r="E39" i="2"/>
  <c r="E40" i="2"/>
  <c r="E41" i="2"/>
  <c r="E42" i="2"/>
  <c r="E43" i="2"/>
  <c r="E35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E25" i="2"/>
  <c r="E26" i="2"/>
  <c r="E27" i="2"/>
  <c r="E28" i="2"/>
  <c r="E29" i="2"/>
  <c r="E30" i="2"/>
  <c r="E24" i="2"/>
  <c r="O37" i="2"/>
  <c r="L30" i="2"/>
  <c r="L20" i="2"/>
  <c r="L18" i="2"/>
  <c r="L17" i="2"/>
  <c r="L12" i="2"/>
  <c r="L9" i="2"/>
  <c r="L16" i="2"/>
  <c r="L13" i="2"/>
  <c r="L7" i="2"/>
  <c r="L27" i="2"/>
  <c r="L23" i="2"/>
  <c r="L32" i="2"/>
  <c r="L36" i="2"/>
  <c r="L34" i="2"/>
  <c r="L11" i="2"/>
  <c r="L35" i="2"/>
  <c r="L37" i="2"/>
  <c r="L31" i="2"/>
  <c r="L28" i="2"/>
  <c r="L38" i="2"/>
  <c r="L33" i="2"/>
  <c r="L10" i="2"/>
  <c r="L25" i="2"/>
  <c r="L26" i="2"/>
  <c r="L14" i="2"/>
  <c r="L15" i="2"/>
  <c r="L29" i="2"/>
  <c r="L19" i="2"/>
  <c r="L21" i="2"/>
  <c r="L22" i="2"/>
  <c r="L8" i="2"/>
  <c r="N43" i="2"/>
  <c r="O43" i="2" s="1"/>
  <c r="N42" i="2"/>
  <c r="N7" i="2"/>
  <c r="E9" i="2"/>
  <c r="E10" i="2"/>
  <c r="E11" i="2"/>
  <c r="E12" i="2"/>
  <c r="E13" i="2"/>
  <c r="E14" i="2"/>
  <c r="E15" i="2"/>
  <c r="E16" i="2"/>
  <c r="E17" i="2"/>
  <c r="E18" i="2"/>
  <c r="E19" i="2"/>
  <c r="E20" i="2"/>
  <c r="E8" i="2"/>
</calcChain>
</file>

<file path=xl/sharedStrings.xml><?xml version="1.0" encoding="utf-8"?>
<sst xmlns="http://schemas.openxmlformats.org/spreadsheetml/2006/main" count="122" uniqueCount="89">
  <si>
    <t>WESTSIDE AREA LITERATURE ORDER FORM</t>
  </si>
  <si>
    <t>GSR Name</t>
  </si>
  <si>
    <t>Meeting Name</t>
  </si>
  <si>
    <t>Date</t>
  </si>
  <si>
    <t>Order</t>
  </si>
  <si>
    <t>Info. Pamphlets (package of 5)</t>
  </si>
  <si>
    <t xml:space="preserve">Price </t>
  </si>
  <si>
    <t>Total</t>
  </si>
  <si>
    <t>Books/Guides/Directories</t>
  </si>
  <si>
    <t>Price</t>
  </si>
  <si>
    <t>Accessibility for Those w/Additional Needs</t>
  </si>
  <si>
    <t>Free</t>
  </si>
  <si>
    <t>Sub-total</t>
  </si>
  <si>
    <t>H&amp;I and the NA Member</t>
  </si>
  <si>
    <t>Basic Text</t>
  </si>
  <si>
    <t>Basic Text Pocket Size</t>
  </si>
  <si>
    <t>Just for Today</t>
  </si>
  <si>
    <t>Just for Today Pocket Size</t>
  </si>
  <si>
    <t>NA Step Working Guide</t>
  </si>
  <si>
    <t>Sponsorship</t>
  </si>
  <si>
    <t>Introductory Guide</t>
  </si>
  <si>
    <t>Little White Book</t>
  </si>
  <si>
    <t>So. CA Regional Directory</t>
  </si>
  <si>
    <t>Westside Area Directory (Pack of 10)</t>
  </si>
  <si>
    <t>Am I an Addict?</t>
  </si>
  <si>
    <t>An Introduction to NA Meetings</t>
  </si>
  <si>
    <t>Another Look</t>
  </si>
  <si>
    <t>By Young Addicts, For Young Addicts</t>
  </si>
  <si>
    <t>Disruptive &amp; Violent Behavior</t>
  </si>
  <si>
    <t>For Parents of Young Addicts</t>
  </si>
  <si>
    <t>For the Newcomer</t>
  </si>
  <si>
    <t>Funding of NA Services</t>
  </si>
  <si>
    <t>Group Business Meeting</t>
  </si>
  <si>
    <t>Group Trusted Servants Roles/Respond.</t>
  </si>
  <si>
    <t>NA Groups &amp; Medication</t>
  </si>
  <si>
    <t>Living the Program</t>
  </si>
  <si>
    <t>Money Matters: Self Support</t>
  </si>
  <si>
    <t>One Addict's Experience</t>
  </si>
  <si>
    <t>P.I. &amp; the NA Member</t>
  </si>
  <si>
    <t>Principles and Leadership in NA Service</t>
  </si>
  <si>
    <t>Recovery &amp; Relapse</t>
  </si>
  <si>
    <t>Self Acceptance</t>
  </si>
  <si>
    <t>Staying Clean on the Outside</t>
  </si>
  <si>
    <t>The Group</t>
  </si>
  <si>
    <t>The Loner</t>
  </si>
  <si>
    <t>Triangle of Self-Obsession</t>
  </si>
  <si>
    <t>Welcome to NA</t>
  </si>
  <si>
    <t>Working Step Four</t>
  </si>
  <si>
    <t>NA - A Resource in the Community</t>
  </si>
  <si>
    <t>Twelve Concepts of Service</t>
  </si>
  <si>
    <t>A Guide to Local Service</t>
  </si>
  <si>
    <t>Behind the Walls</t>
  </si>
  <si>
    <t>Group Booklet</t>
  </si>
  <si>
    <t>Group Readings</t>
  </si>
  <si>
    <t>Group Treasurer Record Pad</t>
  </si>
  <si>
    <t>In Time of Illness</t>
  </si>
  <si>
    <t>Handbooks/Guides/Forms</t>
  </si>
  <si>
    <t>Key Tags</t>
  </si>
  <si>
    <t>White (Welcome)</t>
  </si>
  <si>
    <t>Orange (30 days)</t>
  </si>
  <si>
    <t>Green (60 days)</t>
  </si>
  <si>
    <t>Red (90 days)</t>
  </si>
  <si>
    <t>Blue (6 months)</t>
  </si>
  <si>
    <t>Yellow (9 months)</t>
  </si>
  <si>
    <t>Moonglow (1 year)</t>
  </si>
  <si>
    <t>Gray (18 months)</t>
  </si>
  <si>
    <t>Black (multi years)</t>
  </si>
  <si>
    <t>Literature Rack</t>
  </si>
  <si>
    <t>Medallions (years?)</t>
  </si>
  <si>
    <t>Special Order Items</t>
  </si>
  <si>
    <t>Item</t>
  </si>
  <si>
    <t>$</t>
  </si>
  <si>
    <t xml:space="preserve"> Total</t>
  </si>
  <si>
    <t>Living Clean, Hard Cover</t>
  </si>
  <si>
    <t>Living Clean, Soft Cover</t>
  </si>
  <si>
    <t>It Works How &amp; Why</t>
  </si>
  <si>
    <t>For Those in Treatment</t>
  </si>
  <si>
    <t>Literature Rack (8) Pocket</t>
  </si>
  <si>
    <t>Literature Rack (16) Pocket</t>
  </si>
  <si>
    <t>GRAND TOTAL</t>
  </si>
  <si>
    <t xml:space="preserve">$ </t>
  </si>
  <si>
    <t>Regional Cost</t>
  </si>
  <si>
    <t xml:space="preserve">Tax Rate </t>
  </si>
  <si>
    <t>Tax</t>
  </si>
  <si>
    <t>Social Media &amp; Our Guiding Principles</t>
  </si>
  <si>
    <t>Who, What, How, &amp; Why</t>
  </si>
  <si>
    <t>Note:  Each Individual price includes 9% California tax.</t>
  </si>
  <si>
    <t>WANA Literature Order Form - May 2014</t>
  </si>
  <si>
    <t>IP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</si>
</sst>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0"/>
      <color rgb="FF000000"/>
      <name val="Times New Roman"/>
      <charset val="204"/>
    </font>
    <font>
      <sz val="10"/>
      <color rgb="FF000000"/>
      <name val="Times New Roman"/>
      <charset val="204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/>
    </xf>
    <xf numFmtId="44" fontId="2" fillId="0" borderId="0" xfId="1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44" fontId="5" fillId="0" borderId="1" xfId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44" fontId="5" fillId="0" borderId="0" xfId="1" applyFont="1" applyFill="1" applyBorder="1" applyAlignment="1">
      <alignment horizontal="left"/>
    </xf>
    <xf numFmtId="44" fontId="4" fillId="0" borderId="0" xfId="1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44" fontId="5" fillId="0" borderId="5" xfId="1" applyFont="1" applyFill="1" applyBorder="1" applyAlignment="1">
      <alignment horizontal="left"/>
    </xf>
    <xf numFmtId="0" fontId="5" fillId="0" borderId="5" xfId="0" quotePrefix="1" applyFont="1" applyFill="1" applyBorder="1" applyAlignment="1">
      <alignment horizontal="left"/>
    </xf>
    <xf numFmtId="0" fontId="5" fillId="0" borderId="2" xfId="0" applyFont="1" applyFill="1" applyBorder="1" applyAlignment="1">
      <alignment horizontal="right"/>
    </xf>
    <xf numFmtId="44" fontId="5" fillId="0" borderId="3" xfId="1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9" fontId="5" fillId="0" borderId="5" xfId="0" applyNumberFormat="1" applyFont="1" applyFill="1" applyBorder="1" applyAlignment="1">
      <alignment horizontal="left"/>
    </xf>
    <xf numFmtId="43" fontId="5" fillId="0" borderId="5" xfId="2" applyFont="1" applyFill="1" applyBorder="1" applyAlignment="1">
      <alignment horizontal="left"/>
    </xf>
    <xf numFmtId="43" fontId="4" fillId="0" borderId="0" xfId="2" applyFont="1" applyFill="1" applyBorder="1" applyAlignment="1">
      <alignment horizontal="right"/>
    </xf>
    <xf numFmtId="43" fontId="5" fillId="0" borderId="0" xfId="2" applyFont="1" applyFill="1" applyBorder="1" applyAlignment="1">
      <alignment horizontal="left"/>
    </xf>
    <xf numFmtId="43" fontId="4" fillId="0" borderId="0" xfId="2" applyFont="1" applyFill="1" applyBorder="1" applyAlignment="1">
      <alignment horizontal="left"/>
    </xf>
    <xf numFmtId="43" fontId="2" fillId="0" borderId="0" xfId="2" applyFont="1" applyFill="1" applyBorder="1" applyAlignment="1">
      <alignment horizontal="left"/>
    </xf>
    <xf numFmtId="43" fontId="5" fillId="0" borderId="3" xfId="2" applyFont="1" applyFill="1" applyBorder="1" applyAlignment="1">
      <alignment horizontal="right"/>
    </xf>
    <xf numFmtId="9" fontId="5" fillId="0" borderId="5" xfId="2" applyNumberFormat="1" applyFont="1" applyFill="1" applyBorder="1" applyAlignment="1">
      <alignment horizontal="left"/>
    </xf>
    <xf numFmtId="9" fontId="5" fillId="0" borderId="5" xfId="3" applyFont="1" applyFill="1" applyBorder="1" applyAlignment="1">
      <alignment horizontal="left"/>
    </xf>
    <xf numFmtId="43" fontId="5" fillId="0" borderId="1" xfId="2" applyFont="1" applyFill="1" applyBorder="1" applyAlignment="1">
      <alignment horizontal="left"/>
    </xf>
    <xf numFmtId="43" fontId="5" fillId="0" borderId="5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</cellXfs>
  <cellStyles count="4">
    <cellStyle name="Comma" xfId="2" builtinId="3"/>
    <cellStyle name="Currency" xfId="1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7"/>
  <sheetViews>
    <sheetView tabSelected="1" zoomScaleNormal="100" workbookViewId="0">
      <selection activeCell="K4" sqref="K4"/>
    </sheetView>
  </sheetViews>
  <sheetFormatPr defaultColWidth="9.33203125" defaultRowHeight="18" customHeight="1" x14ac:dyDescent="0.2"/>
  <cols>
    <col min="1" max="1" width="9.33203125" style="1"/>
    <col min="2" max="2" width="37.33203125" style="1" customWidth="1"/>
    <col min="3" max="3" width="19.6640625" style="22" hidden="1" customWidth="1"/>
    <col min="4" max="4" width="11.5" style="1" hidden="1" customWidth="1"/>
    <col min="5" max="5" width="11.1640625" style="1" hidden="1" customWidth="1"/>
    <col min="6" max="6" width="12.83203125" style="2" bestFit="1" customWidth="1"/>
    <col min="7" max="7" width="14.1640625" style="1" customWidth="1"/>
    <col min="8" max="8" width="3.1640625" style="1" customWidth="1"/>
    <col min="9" max="9" width="9.33203125" style="1"/>
    <col min="10" max="10" width="5.33203125" style="1" customWidth="1"/>
    <col min="11" max="11" width="42.1640625" style="1" customWidth="1"/>
    <col min="12" max="12" width="23.5" style="22" hidden="1" customWidth="1"/>
    <col min="13" max="13" width="16.5" style="22" hidden="1" customWidth="1"/>
    <col min="14" max="14" width="15.6640625" style="22" hidden="1" customWidth="1"/>
    <col min="15" max="15" width="11.1640625" style="2" customWidth="1"/>
    <col min="16" max="16" width="14.1640625" style="1" customWidth="1"/>
    <col min="17" max="18" width="9.33203125" style="1"/>
    <col min="19" max="19" width="22.5" style="1" customWidth="1"/>
    <col min="20" max="16384" width="9.33203125" style="1"/>
  </cols>
  <sheetData>
    <row r="1" spans="1:16" ht="18" customHeight="1" x14ac:dyDescent="0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3" spans="1:16" ht="18" customHeight="1" x14ac:dyDescent="0.25">
      <c r="A3" s="3" t="s">
        <v>1</v>
      </c>
      <c r="B3" s="4"/>
      <c r="C3" s="26"/>
      <c r="D3" s="4"/>
      <c r="E3" s="4"/>
      <c r="F3" s="5"/>
      <c r="G3" s="4"/>
      <c r="H3" s="6"/>
      <c r="I3" s="6"/>
      <c r="J3" s="6"/>
      <c r="K3" s="7" t="s">
        <v>3</v>
      </c>
      <c r="L3" s="19"/>
      <c r="M3" s="19"/>
      <c r="N3" s="19"/>
      <c r="O3" s="4"/>
      <c r="P3" s="4"/>
    </row>
    <row r="4" spans="1:16" ht="18" customHeight="1" x14ac:dyDescent="0.25">
      <c r="A4" s="8"/>
      <c r="B4" s="6"/>
      <c r="C4" s="20"/>
      <c r="D4" s="6"/>
      <c r="E4" s="6"/>
      <c r="F4" s="9"/>
      <c r="G4" s="6"/>
      <c r="H4" s="6"/>
      <c r="I4" s="6"/>
      <c r="J4" s="6"/>
      <c r="K4" s="6"/>
      <c r="L4" s="20"/>
      <c r="M4" s="20"/>
      <c r="N4" s="20"/>
      <c r="O4" s="9"/>
      <c r="P4" s="6"/>
    </row>
    <row r="5" spans="1:16" ht="18" customHeight="1" x14ac:dyDescent="0.25">
      <c r="A5" s="3" t="s">
        <v>2</v>
      </c>
      <c r="B5" s="4"/>
      <c r="C5" s="26"/>
      <c r="D5" s="4"/>
      <c r="E5" s="4"/>
      <c r="F5" s="5"/>
      <c r="G5" s="4"/>
      <c r="H5" s="6"/>
      <c r="I5" s="6"/>
      <c r="J5" s="6"/>
      <c r="K5" s="6"/>
      <c r="L5" s="20"/>
      <c r="M5" s="20"/>
      <c r="N5" s="20"/>
      <c r="O5" s="9"/>
      <c r="P5" s="6"/>
    </row>
    <row r="6" spans="1:16" ht="18" customHeight="1" x14ac:dyDescent="0.25">
      <c r="A6" s="6"/>
      <c r="B6" s="6"/>
      <c r="C6" s="20"/>
      <c r="D6" s="6"/>
      <c r="E6" s="6"/>
      <c r="F6" s="9"/>
      <c r="G6" s="6"/>
      <c r="H6" s="6"/>
      <c r="I6" s="8" t="s">
        <v>4</v>
      </c>
      <c r="J6" s="8" t="s">
        <v>88</v>
      </c>
      <c r="K6" s="8" t="s">
        <v>5</v>
      </c>
      <c r="L6" s="21" t="s">
        <v>81</v>
      </c>
      <c r="M6" s="21" t="s">
        <v>82</v>
      </c>
      <c r="N6" s="21" t="s">
        <v>83</v>
      </c>
      <c r="O6" s="10" t="s">
        <v>6</v>
      </c>
      <c r="P6" s="8" t="s">
        <v>7</v>
      </c>
    </row>
    <row r="7" spans="1:16" ht="18" customHeight="1" x14ac:dyDescent="0.25">
      <c r="A7" s="8" t="s">
        <v>4</v>
      </c>
      <c r="B7" s="8" t="s">
        <v>8</v>
      </c>
      <c r="C7" s="21" t="s">
        <v>81</v>
      </c>
      <c r="D7" s="8" t="s">
        <v>82</v>
      </c>
      <c r="E7" s="8" t="s">
        <v>83</v>
      </c>
      <c r="F7" s="10" t="s">
        <v>9</v>
      </c>
      <c r="G7" s="8" t="s">
        <v>7</v>
      </c>
      <c r="H7" s="6"/>
      <c r="I7" s="11"/>
      <c r="J7" s="11">
        <v>26</v>
      </c>
      <c r="K7" s="11" t="s">
        <v>10</v>
      </c>
      <c r="L7" s="18">
        <f>0.24*5</f>
        <v>1.2</v>
      </c>
      <c r="M7" s="25">
        <v>0.09</v>
      </c>
      <c r="N7" s="18">
        <f>L7*M7</f>
        <v>0.108</v>
      </c>
      <c r="O7" s="12">
        <v>1.3</v>
      </c>
      <c r="P7" s="11"/>
    </row>
    <row r="8" spans="1:16" ht="18" customHeight="1" x14ac:dyDescent="0.2">
      <c r="A8" s="11"/>
      <c r="B8" s="11" t="s">
        <v>14</v>
      </c>
      <c r="C8" s="18">
        <v>11.55</v>
      </c>
      <c r="D8" s="17">
        <v>0.09</v>
      </c>
      <c r="E8" s="18">
        <f>C8*D8</f>
        <v>1.0395000000000001</v>
      </c>
      <c r="F8" s="12">
        <v>12.6</v>
      </c>
      <c r="G8" s="11"/>
      <c r="H8" s="6"/>
      <c r="I8" s="11"/>
      <c r="J8" s="11">
        <v>7</v>
      </c>
      <c r="K8" s="11" t="s">
        <v>24</v>
      </c>
      <c r="L8" s="18">
        <f>0.24*5</f>
        <v>1.2</v>
      </c>
      <c r="M8" s="25">
        <v>0.09</v>
      </c>
      <c r="N8" s="18">
        <f t="shared" ref="N8:N38" si="0">L8*M8</f>
        <v>0.108</v>
      </c>
      <c r="O8" s="12">
        <v>1.3</v>
      </c>
      <c r="P8" s="11"/>
    </row>
    <row r="9" spans="1:16" ht="18" customHeight="1" x14ac:dyDescent="0.2">
      <c r="A9" s="11"/>
      <c r="B9" s="11" t="s">
        <v>15</v>
      </c>
      <c r="C9" s="18">
        <v>11.55</v>
      </c>
      <c r="D9" s="17">
        <v>0.09</v>
      </c>
      <c r="E9" s="18">
        <f t="shared" ref="E9:E20" si="1">C9*D9</f>
        <v>1.0395000000000001</v>
      </c>
      <c r="F9" s="12">
        <v>12.6</v>
      </c>
      <c r="G9" s="11"/>
      <c r="H9" s="6"/>
      <c r="I9" s="11"/>
      <c r="J9" s="11"/>
      <c r="K9" s="11" t="s">
        <v>25</v>
      </c>
      <c r="L9" s="18">
        <f>0.24*5</f>
        <v>1.2</v>
      </c>
      <c r="M9" s="25">
        <v>0.09</v>
      </c>
      <c r="N9" s="18">
        <f t="shared" si="0"/>
        <v>0.108</v>
      </c>
      <c r="O9" s="12">
        <v>1.3</v>
      </c>
      <c r="P9" s="11"/>
    </row>
    <row r="10" spans="1:16" ht="18" customHeight="1" x14ac:dyDescent="0.2">
      <c r="A10" s="11"/>
      <c r="B10" s="11" t="s">
        <v>75</v>
      </c>
      <c r="C10" s="18">
        <v>9</v>
      </c>
      <c r="D10" s="17">
        <v>0.09</v>
      </c>
      <c r="E10" s="18">
        <f t="shared" si="1"/>
        <v>0.80999999999999994</v>
      </c>
      <c r="F10" s="12">
        <v>9.8000000000000007</v>
      </c>
      <c r="G10" s="11"/>
      <c r="H10" s="6"/>
      <c r="I10" s="11"/>
      <c r="J10" s="11">
        <v>5</v>
      </c>
      <c r="K10" s="11" t="s">
        <v>26</v>
      </c>
      <c r="L10" s="18">
        <f>0.24*5</f>
        <v>1.2</v>
      </c>
      <c r="M10" s="25">
        <v>0.09</v>
      </c>
      <c r="N10" s="18">
        <f t="shared" si="0"/>
        <v>0.108</v>
      </c>
      <c r="O10" s="12">
        <v>1.3</v>
      </c>
      <c r="P10" s="11"/>
    </row>
    <row r="11" spans="1:16" ht="18" customHeight="1" x14ac:dyDescent="0.2">
      <c r="A11" s="11"/>
      <c r="B11" s="11" t="s">
        <v>16</v>
      </c>
      <c r="C11" s="18">
        <v>9</v>
      </c>
      <c r="D11" s="17">
        <v>0.09</v>
      </c>
      <c r="E11" s="18">
        <f t="shared" si="1"/>
        <v>0.80999999999999994</v>
      </c>
      <c r="F11" s="12">
        <v>9.8000000000000007</v>
      </c>
      <c r="G11" s="11"/>
      <c r="H11" s="6"/>
      <c r="I11" s="11"/>
      <c r="J11" s="11">
        <v>13</v>
      </c>
      <c r="K11" s="11" t="s">
        <v>27</v>
      </c>
      <c r="L11" s="18">
        <f>0.31*5</f>
        <v>1.55</v>
      </c>
      <c r="M11" s="25">
        <v>0.09</v>
      </c>
      <c r="N11" s="18">
        <f t="shared" si="0"/>
        <v>0.13949999999999999</v>
      </c>
      <c r="O11" s="12">
        <v>1.7</v>
      </c>
      <c r="P11" s="11"/>
    </row>
    <row r="12" spans="1:16" ht="18" customHeight="1" x14ac:dyDescent="0.2">
      <c r="A12" s="11"/>
      <c r="B12" s="11" t="s">
        <v>17</v>
      </c>
      <c r="C12" s="18">
        <v>9.3000000000000007</v>
      </c>
      <c r="D12" s="17">
        <v>0.09</v>
      </c>
      <c r="E12" s="18">
        <f t="shared" si="1"/>
        <v>0.83700000000000008</v>
      </c>
      <c r="F12" s="12">
        <v>10.15</v>
      </c>
      <c r="G12" s="11"/>
      <c r="H12" s="6"/>
      <c r="I12" s="11"/>
      <c r="J12" s="11"/>
      <c r="K12" s="11" t="s">
        <v>28</v>
      </c>
      <c r="L12" s="18">
        <f>0.24*5</f>
        <v>1.2</v>
      </c>
      <c r="M12" s="25">
        <v>0.09</v>
      </c>
      <c r="N12" s="18">
        <f t="shared" si="0"/>
        <v>0.108</v>
      </c>
      <c r="O12" s="12">
        <v>1.3</v>
      </c>
      <c r="P12" s="11"/>
    </row>
    <row r="13" spans="1:16" ht="18" customHeight="1" x14ac:dyDescent="0.2">
      <c r="A13" s="11"/>
      <c r="B13" s="11" t="s">
        <v>18</v>
      </c>
      <c r="C13" s="18">
        <v>8.5</v>
      </c>
      <c r="D13" s="17">
        <v>0.09</v>
      </c>
      <c r="E13" s="18">
        <f t="shared" si="1"/>
        <v>0.76500000000000001</v>
      </c>
      <c r="F13" s="12">
        <v>9.25</v>
      </c>
      <c r="G13" s="11"/>
      <c r="H13" s="6"/>
      <c r="I13" s="11"/>
      <c r="J13" s="11">
        <v>27</v>
      </c>
      <c r="K13" s="11" t="s">
        <v>29</v>
      </c>
      <c r="L13" s="18">
        <f>0.31*5</f>
        <v>1.55</v>
      </c>
      <c r="M13" s="25">
        <v>0.09</v>
      </c>
      <c r="N13" s="18">
        <f t="shared" si="0"/>
        <v>0.13949999999999999</v>
      </c>
      <c r="O13" s="12">
        <v>1.7</v>
      </c>
      <c r="P13" s="11"/>
    </row>
    <row r="14" spans="1:16" ht="18" customHeight="1" x14ac:dyDescent="0.2">
      <c r="A14" s="11"/>
      <c r="B14" s="11" t="s">
        <v>19</v>
      </c>
      <c r="C14" s="18">
        <v>8.25</v>
      </c>
      <c r="D14" s="17">
        <v>0.09</v>
      </c>
      <c r="E14" s="18">
        <f t="shared" si="1"/>
        <v>0.74249999999999994</v>
      </c>
      <c r="F14" s="12">
        <v>9</v>
      </c>
      <c r="G14" s="11"/>
      <c r="H14" s="6"/>
      <c r="I14" s="11"/>
      <c r="J14" s="11">
        <v>16</v>
      </c>
      <c r="K14" s="11" t="s">
        <v>30</v>
      </c>
      <c r="L14" s="18">
        <f>0.24*5</f>
        <v>1.2</v>
      </c>
      <c r="M14" s="25">
        <v>0.09</v>
      </c>
      <c r="N14" s="18">
        <f t="shared" si="0"/>
        <v>0.108</v>
      </c>
      <c r="O14" s="12">
        <v>1.3</v>
      </c>
      <c r="P14" s="11"/>
    </row>
    <row r="15" spans="1:16" ht="18" customHeight="1" x14ac:dyDescent="0.2">
      <c r="A15" s="11"/>
      <c r="B15" s="11" t="s">
        <v>73</v>
      </c>
      <c r="C15" s="18">
        <v>9.75</v>
      </c>
      <c r="D15" s="17">
        <v>0.09</v>
      </c>
      <c r="E15" s="18">
        <f t="shared" si="1"/>
        <v>0.87749999999999995</v>
      </c>
      <c r="F15" s="12">
        <v>10.65</v>
      </c>
      <c r="G15" s="11"/>
      <c r="H15" s="6"/>
      <c r="I15" s="11"/>
      <c r="J15" s="11">
        <v>17</v>
      </c>
      <c r="K15" s="11" t="s">
        <v>76</v>
      </c>
      <c r="L15" s="18">
        <f>0.31*5</f>
        <v>1.55</v>
      </c>
      <c r="M15" s="25">
        <v>0.09</v>
      </c>
      <c r="N15" s="18">
        <f t="shared" si="0"/>
        <v>0.13949999999999999</v>
      </c>
      <c r="O15" s="12">
        <v>1.7</v>
      </c>
      <c r="P15" s="11"/>
    </row>
    <row r="16" spans="1:16" ht="18" customHeight="1" x14ac:dyDescent="0.2">
      <c r="A16" s="11"/>
      <c r="B16" s="11" t="s">
        <v>74</v>
      </c>
      <c r="C16" s="18">
        <v>9.75</v>
      </c>
      <c r="D16" s="17">
        <v>0.09</v>
      </c>
      <c r="E16" s="18">
        <f t="shared" si="1"/>
        <v>0.87749999999999995</v>
      </c>
      <c r="F16" s="12">
        <v>10.65</v>
      </c>
      <c r="G16" s="11"/>
      <c r="H16" s="6"/>
      <c r="I16" s="11"/>
      <c r="J16" s="11">
        <v>28</v>
      </c>
      <c r="K16" s="11" t="s">
        <v>31</v>
      </c>
      <c r="L16" s="18">
        <f>0.35*5</f>
        <v>1.75</v>
      </c>
      <c r="M16" s="25">
        <v>0.09</v>
      </c>
      <c r="N16" s="18">
        <f t="shared" si="0"/>
        <v>0.1575</v>
      </c>
      <c r="O16" s="12">
        <v>1.9</v>
      </c>
      <c r="P16" s="11"/>
    </row>
    <row r="17" spans="1:16" ht="18" customHeight="1" x14ac:dyDescent="0.2">
      <c r="A17" s="11"/>
      <c r="B17" s="11" t="s">
        <v>20</v>
      </c>
      <c r="C17" s="18">
        <v>2</v>
      </c>
      <c r="D17" s="17">
        <v>0.09</v>
      </c>
      <c r="E17" s="18">
        <f t="shared" si="1"/>
        <v>0.18</v>
      </c>
      <c r="F17" s="12">
        <v>2.2000000000000002</v>
      </c>
      <c r="G17" s="11"/>
      <c r="H17" s="6"/>
      <c r="I17" s="11"/>
      <c r="J17" s="11"/>
      <c r="K17" s="11" t="s">
        <v>32</v>
      </c>
      <c r="L17" s="18">
        <f>0.24*5</f>
        <v>1.2</v>
      </c>
      <c r="M17" s="25">
        <v>0.09</v>
      </c>
      <c r="N17" s="18">
        <f t="shared" si="0"/>
        <v>0.108</v>
      </c>
      <c r="O17" s="12">
        <v>1.3</v>
      </c>
      <c r="P17" s="11"/>
    </row>
    <row r="18" spans="1:16" ht="18" customHeight="1" x14ac:dyDescent="0.2">
      <c r="A18" s="11"/>
      <c r="B18" s="11" t="s">
        <v>21</v>
      </c>
      <c r="C18" s="18">
        <v>0.75</v>
      </c>
      <c r="D18" s="17">
        <v>0.09</v>
      </c>
      <c r="E18" s="18">
        <f t="shared" si="1"/>
        <v>6.7500000000000004E-2</v>
      </c>
      <c r="F18" s="12">
        <v>0.8</v>
      </c>
      <c r="G18" s="11"/>
      <c r="H18" s="6"/>
      <c r="I18" s="11"/>
      <c r="J18" s="11"/>
      <c r="K18" s="11" t="s">
        <v>33</v>
      </c>
      <c r="L18" s="18">
        <f>0.24*5</f>
        <v>1.2</v>
      </c>
      <c r="M18" s="25">
        <v>0.09</v>
      </c>
      <c r="N18" s="18">
        <f t="shared" si="0"/>
        <v>0.108</v>
      </c>
      <c r="O18" s="12">
        <v>1.3</v>
      </c>
      <c r="P18" s="11"/>
    </row>
    <row r="19" spans="1:16" ht="18" customHeight="1" x14ac:dyDescent="0.2">
      <c r="A19" s="11"/>
      <c r="B19" s="11" t="s">
        <v>22</v>
      </c>
      <c r="C19" s="18">
        <v>1.5</v>
      </c>
      <c r="D19" s="17">
        <v>0.09</v>
      </c>
      <c r="E19" s="18">
        <f t="shared" si="1"/>
        <v>0.13500000000000001</v>
      </c>
      <c r="F19" s="12">
        <v>1.65</v>
      </c>
      <c r="G19" s="11"/>
      <c r="H19" s="6"/>
      <c r="I19" s="11"/>
      <c r="J19" s="11">
        <v>20</v>
      </c>
      <c r="K19" s="11" t="s">
        <v>13</v>
      </c>
      <c r="L19" s="18">
        <f>0.24*5</f>
        <v>1.2</v>
      </c>
      <c r="M19" s="25">
        <v>0.09</v>
      </c>
      <c r="N19" s="18">
        <f t="shared" si="0"/>
        <v>0.108</v>
      </c>
      <c r="O19" s="12">
        <v>1.3</v>
      </c>
      <c r="P19" s="11"/>
    </row>
    <row r="20" spans="1:16" ht="18" customHeight="1" x14ac:dyDescent="0.2">
      <c r="A20" s="11"/>
      <c r="B20" s="11" t="s">
        <v>23</v>
      </c>
      <c r="C20" s="18"/>
      <c r="D20" s="17">
        <v>0.09</v>
      </c>
      <c r="E20" s="18">
        <f t="shared" si="1"/>
        <v>0</v>
      </c>
      <c r="F20" s="12" t="s">
        <v>11</v>
      </c>
      <c r="H20" s="6"/>
      <c r="I20" s="11"/>
      <c r="J20" s="11"/>
      <c r="K20" s="11" t="s">
        <v>34</v>
      </c>
      <c r="L20" s="18">
        <f>0.31*5</f>
        <v>1.55</v>
      </c>
      <c r="M20" s="25">
        <v>0.09</v>
      </c>
      <c r="N20" s="18">
        <f t="shared" si="0"/>
        <v>0.13949999999999999</v>
      </c>
      <c r="O20" s="12">
        <v>1.7</v>
      </c>
      <c r="P20" s="11"/>
    </row>
    <row r="21" spans="1:16" ht="28.5" customHeight="1" x14ac:dyDescent="0.2">
      <c r="A21" s="6"/>
      <c r="B21" s="6"/>
      <c r="C21" s="20"/>
      <c r="D21" s="6"/>
      <c r="E21" s="6"/>
      <c r="F21" s="12" t="s">
        <v>12</v>
      </c>
      <c r="G21" s="13" t="s">
        <v>71</v>
      </c>
      <c r="H21" s="6"/>
      <c r="I21" s="11"/>
      <c r="J21" s="11">
        <v>8</v>
      </c>
      <c r="K21" s="11" t="s">
        <v>16</v>
      </c>
      <c r="L21" s="18">
        <f>0.24*5</f>
        <v>1.2</v>
      </c>
      <c r="M21" s="25">
        <v>0.09</v>
      </c>
      <c r="N21" s="18">
        <f t="shared" si="0"/>
        <v>0.108</v>
      </c>
      <c r="O21" s="12">
        <v>1.3</v>
      </c>
      <c r="P21" s="11"/>
    </row>
    <row r="22" spans="1:16" ht="18" customHeight="1" x14ac:dyDescent="0.2">
      <c r="A22" s="6"/>
      <c r="B22" s="6"/>
      <c r="C22" s="20"/>
      <c r="D22" s="6"/>
      <c r="E22" s="6"/>
      <c r="F22" s="9"/>
      <c r="G22" s="6"/>
      <c r="H22" s="6"/>
      <c r="I22" s="11"/>
      <c r="J22" s="11">
        <v>9</v>
      </c>
      <c r="K22" s="11" t="s">
        <v>35</v>
      </c>
      <c r="L22" s="18">
        <f>0.24*5</f>
        <v>1.2</v>
      </c>
      <c r="M22" s="25">
        <v>0.09</v>
      </c>
      <c r="N22" s="18">
        <f t="shared" si="0"/>
        <v>0.108</v>
      </c>
      <c r="O22" s="12">
        <v>1.3</v>
      </c>
      <c r="P22" s="11"/>
    </row>
    <row r="23" spans="1:16" ht="18" customHeight="1" x14ac:dyDescent="0.25">
      <c r="A23" s="8" t="s">
        <v>4</v>
      </c>
      <c r="B23" s="8" t="s">
        <v>56</v>
      </c>
      <c r="C23" s="21"/>
      <c r="D23" s="8"/>
      <c r="E23" s="8"/>
      <c r="F23" s="10" t="s">
        <v>9</v>
      </c>
      <c r="G23" s="8" t="s">
        <v>7</v>
      </c>
      <c r="H23" s="6"/>
      <c r="I23" s="11"/>
      <c r="J23" s="11">
        <v>24</v>
      </c>
      <c r="K23" s="11" t="s">
        <v>36</v>
      </c>
      <c r="L23" s="18">
        <f>0.53*5</f>
        <v>2.6500000000000004</v>
      </c>
      <c r="M23" s="25">
        <v>0.09</v>
      </c>
      <c r="N23" s="18">
        <f t="shared" si="0"/>
        <v>0.23850000000000002</v>
      </c>
      <c r="O23" s="12">
        <v>2.9</v>
      </c>
      <c r="P23" s="11"/>
    </row>
    <row r="24" spans="1:16" ht="18" customHeight="1" x14ac:dyDescent="0.2">
      <c r="A24" s="11"/>
      <c r="B24" s="11" t="s">
        <v>49</v>
      </c>
      <c r="C24" s="18">
        <v>2.0499999999999998</v>
      </c>
      <c r="D24" s="17">
        <v>0.09</v>
      </c>
      <c r="E24" s="27">
        <f>C24*D24</f>
        <v>0.18449999999999997</v>
      </c>
      <c r="F24" s="12">
        <v>2.25</v>
      </c>
      <c r="G24" s="11"/>
      <c r="H24" s="6"/>
      <c r="I24" s="11"/>
      <c r="J24" s="11"/>
      <c r="K24" s="11" t="s">
        <v>48</v>
      </c>
      <c r="L24" s="18">
        <v>0.4</v>
      </c>
      <c r="M24" s="25">
        <v>0.09</v>
      </c>
      <c r="N24" s="18">
        <f t="shared" si="0"/>
        <v>3.5999999999999997E-2</v>
      </c>
      <c r="O24" s="12">
        <v>0.45</v>
      </c>
      <c r="P24" s="11"/>
    </row>
    <row r="25" spans="1:16" ht="18" customHeight="1" x14ac:dyDescent="0.2">
      <c r="A25" s="11"/>
      <c r="B25" s="11" t="s">
        <v>50</v>
      </c>
      <c r="C25" s="18">
        <v>7.05</v>
      </c>
      <c r="D25" s="17">
        <v>0.09</v>
      </c>
      <c r="E25" s="27">
        <f t="shared" ref="E25:E30" si="2">C25*D25</f>
        <v>0.63449999999999995</v>
      </c>
      <c r="F25" s="12">
        <v>7.65</v>
      </c>
      <c r="G25" s="11"/>
      <c r="H25" s="6"/>
      <c r="I25" s="11"/>
      <c r="J25" s="11">
        <v>14</v>
      </c>
      <c r="K25" s="11" t="s">
        <v>37</v>
      </c>
      <c r="L25" s="18">
        <f>0.24*5</f>
        <v>1.2</v>
      </c>
      <c r="M25" s="25">
        <v>0.09</v>
      </c>
      <c r="N25" s="18">
        <f t="shared" si="0"/>
        <v>0.108</v>
      </c>
      <c r="O25" s="12">
        <v>1.3</v>
      </c>
      <c r="P25" s="11"/>
    </row>
    <row r="26" spans="1:16" ht="18" customHeight="1" x14ac:dyDescent="0.2">
      <c r="A26" s="11"/>
      <c r="B26" s="11" t="s">
        <v>51</v>
      </c>
      <c r="C26" s="18">
        <v>0.95</v>
      </c>
      <c r="D26" s="17">
        <v>0.09</v>
      </c>
      <c r="E26" s="27">
        <f t="shared" si="2"/>
        <v>8.5499999999999993E-2</v>
      </c>
      <c r="F26" s="12">
        <v>1.05</v>
      </c>
      <c r="G26" s="11"/>
      <c r="H26" s="6"/>
      <c r="I26" s="11"/>
      <c r="J26" s="11">
        <v>15</v>
      </c>
      <c r="K26" s="11" t="s">
        <v>38</v>
      </c>
      <c r="L26" s="18">
        <f>0.24*5</f>
        <v>1.2</v>
      </c>
      <c r="M26" s="25">
        <v>0.09</v>
      </c>
      <c r="N26" s="18">
        <f t="shared" si="0"/>
        <v>0.108</v>
      </c>
      <c r="O26" s="12">
        <v>1.3</v>
      </c>
      <c r="P26" s="11"/>
    </row>
    <row r="27" spans="1:16" ht="18" customHeight="1" x14ac:dyDescent="0.2">
      <c r="A27" s="11"/>
      <c r="B27" s="11" t="s">
        <v>52</v>
      </c>
      <c r="C27" s="18">
        <v>0.31</v>
      </c>
      <c r="D27" s="17">
        <v>0.09</v>
      </c>
      <c r="E27" s="27">
        <f t="shared" si="2"/>
        <v>2.7899999999999998E-2</v>
      </c>
      <c r="F27" s="12">
        <v>0.35</v>
      </c>
      <c r="G27" s="11"/>
      <c r="H27" s="6"/>
      <c r="I27" s="11"/>
      <c r="J27" s="11"/>
      <c r="K27" s="11" t="s">
        <v>39</v>
      </c>
      <c r="L27" s="18">
        <f>0.31*5</f>
        <v>1.55</v>
      </c>
      <c r="M27" s="25">
        <v>0.09</v>
      </c>
      <c r="N27" s="18">
        <f t="shared" si="0"/>
        <v>0.13949999999999999</v>
      </c>
      <c r="O27" s="12">
        <v>1.7</v>
      </c>
      <c r="P27" s="11"/>
    </row>
    <row r="28" spans="1:16" ht="18" customHeight="1" x14ac:dyDescent="0.2">
      <c r="A28" s="11"/>
      <c r="B28" s="11" t="s">
        <v>53</v>
      </c>
      <c r="C28" s="18">
        <v>4.5999999999999996</v>
      </c>
      <c r="D28" s="17">
        <v>0.09</v>
      </c>
      <c r="E28" s="27">
        <f t="shared" si="2"/>
        <v>0.41399999999999998</v>
      </c>
      <c r="F28" s="12">
        <v>5</v>
      </c>
      <c r="G28" s="11"/>
      <c r="H28" s="6"/>
      <c r="I28" s="11"/>
      <c r="J28" s="11">
        <v>6</v>
      </c>
      <c r="K28" s="11" t="s">
        <v>40</v>
      </c>
      <c r="L28" s="18">
        <f>0.24*5</f>
        <v>1.2</v>
      </c>
      <c r="M28" s="25">
        <v>0.09</v>
      </c>
      <c r="N28" s="18">
        <f t="shared" si="0"/>
        <v>0.108</v>
      </c>
      <c r="O28" s="12">
        <v>1.3</v>
      </c>
      <c r="P28" s="11"/>
    </row>
    <row r="29" spans="1:16" ht="18" customHeight="1" x14ac:dyDescent="0.2">
      <c r="A29" s="11"/>
      <c r="B29" s="11" t="s">
        <v>54</v>
      </c>
      <c r="C29" s="18">
        <v>0.75</v>
      </c>
      <c r="D29" s="17">
        <v>0.09</v>
      </c>
      <c r="E29" s="27">
        <f t="shared" si="2"/>
        <v>6.7500000000000004E-2</v>
      </c>
      <c r="F29" s="12">
        <v>0.8</v>
      </c>
      <c r="G29" s="11"/>
      <c r="H29" s="6"/>
      <c r="I29" s="11"/>
      <c r="J29" s="11">
        <v>19</v>
      </c>
      <c r="K29" s="11" t="s">
        <v>41</v>
      </c>
      <c r="L29" s="18">
        <f>0.24*5</f>
        <v>1.2</v>
      </c>
      <c r="M29" s="25">
        <v>0.09</v>
      </c>
      <c r="N29" s="18">
        <f t="shared" si="0"/>
        <v>0.108</v>
      </c>
      <c r="O29" s="12">
        <v>1.3</v>
      </c>
      <c r="P29" s="11"/>
    </row>
    <row r="30" spans="1:16" ht="18" customHeight="1" x14ac:dyDescent="0.2">
      <c r="A30" s="11"/>
      <c r="B30" s="11" t="s">
        <v>55</v>
      </c>
      <c r="C30" s="18">
        <v>3.2</v>
      </c>
      <c r="D30" s="17">
        <v>0.09</v>
      </c>
      <c r="E30" s="27">
        <f t="shared" si="2"/>
        <v>0.28799999999999998</v>
      </c>
      <c r="F30" s="12">
        <v>3.5</v>
      </c>
      <c r="G30" s="11"/>
      <c r="H30" s="6"/>
      <c r="I30" s="11"/>
      <c r="J30" s="11"/>
      <c r="K30" s="6" t="s">
        <v>84</v>
      </c>
      <c r="L30" s="18">
        <f>0.31*5</f>
        <v>1.55</v>
      </c>
      <c r="M30" s="25">
        <v>0.09</v>
      </c>
      <c r="N30" s="18">
        <f t="shared" si="0"/>
        <v>0.13949999999999999</v>
      </c>
      <c r="O30" s="12">
        <v>1.7</v>
      </c>
      <c r="P30" s="11"/>
    </row>
    <row r="31" spans="1:16" ht="28.5" customHeight="1" x14ac:dyDescent="0.2">
      <c r="A31" s="6"/>
      <c r="B31" s="6"/>
      <c r="C31" s="20"/>
      <c r="D31" s="6"/>
      <c r="E31" s="6"/>
      <c r="F31" s="12" t="s">
        <v>12</v>
      </c>
      <c r="G31" s="13" t="s">
        <v>71</v>
      </c>
      <c r="H31" s="6"/>
      <c r="I31" s="11"/>
      <c r="J31" s="11">
        <v>11</v>
      </c>
      <c r="K31" s="11" t="s">
        <v>19</v>
      </c>
      <c r="L31" s="18">
        <f>0.24*5</f>
        <v>1.2</v>
      </c>
      <c r="M31" s="25">
        <v>0.09</v>
      </c>
      <c r="N31" s="18">
        <f t="shared" si="0"/>
        <v>0.108</v>
      </c>
      <c r="O31" s="12">
        <v>1.3</v>
      </c>
      <c r="P31" s="11"/>
    </row>
    <row r="32" spans="1:16" ht="18" customHeight="1" x14ac:dyDescent="0.2">
      <c r="A32" s="6"/>
      <c r="B32" s="6"/>
      <c r="C32" s="20"/>
      <c r="D32" s="6"/>
      <c r="E32" s="6"/>
      <c r="F32" s="9"/>
      <c r="G32" s="6"/>
      <c r="H32" s="6"/>
      <c r="I32" s="11"/>
      <c r="J32" s="11">
        <v>23</v>
      </c>
      <c r="K32" s="11" t="s">
        <v>42</v>
      </c>
      <c r="L32" s="18">
        <f>0.24*5</f>
        <v>1.2</v>
      </c>
      <c r="M32" s="25">
        <v>0.09</v>
      </c>
      <c r="N32" s="18">
        <f t="shared" si="0"/>
        <v>0.108</v>
      </c>
      <c r="O32" s="12">
        <v>1.3</v>
      </c>
      <c r="P32" s="11"/>
    </row>
    <row r="33" spans="1:16" ht="18" customHeight="1" x14ac:dyDescent="0.2">
      <c r="A33" s="6"/>
      <c r="B33" s="6"/>
      <c r="C33" s="20"/>
      <c r="D33" s="6"/>
      <c r="E33" s="6"/>
      <c r="F33" s="9"/>
      <c r="G33" s="6"/>
      <c r="H33" s="6"/>
      <c r="I33" s="11"/>
      <c r="J33" s="11">
        <v>2</v>
      </c>
      <c r="K33" s="11" t="s">
        <v>43</v>
      </c>
      <c r="L33" s="18">
        <f>0.31*5</f>
        <v>1.55</v>
      </c>
      <c r="M33" s="25">
        <v>0.09</v>
      </c>
      <c r="N33" s="18">
        <f t="shared" si="0"/>
        <v>0.13949999999999999</v>
      </c>
      <c r="O33" s="12">
        <v>1.7</v>
      </c>
      <c r="P33" s="11"/>
    </row>
    <row r="34" spans="1:16" ht="18" customHeight="1" x14ac:dyDescent="0.25">
      <c r="A34" s="8" t="s">
        <v>4</v>
      </c>
      <c r="B34" s="8" t="s">
        <v>57</v>
      </c>
      <c r="C34" s="21"/>
      <c r="D34" s="8"/>
      <c r="E34" s="8"/>
      <c r="F34" s="10" t="s">
        <v>9</v>
      </c>
      <c r="G34" s="8" t="s">
        <v>7</v>
      </c>
      <c r="H34" s="6"/>
      <c r="I34" s="11"/>
      <c r="J34" s="11">
        <v>21</v>
      </c>
      <c r="K34" s="11" t="s">
        <v>44</v>
      </c>
      <c r="L34" s="18">
        <f>0.31*5</f>
        <v>1.55</v>
      </c>
      <c r="M34" s="25">
        <v>0.09</v>
      </c>
      <c r="N34" s="18">
        <f t="shared" si="0"/>
        <v>0.13949999999999999</v>
      </c>
      <c r="O34" s="12">
        <v>1.7</v>
      </c>
      <c r="P34" s="11"/>
    </row>
    <row r="35" spans="1:16" ht="18" customHeight="1" x14ac:dyDescent="0.2">
      <c r="A35" s="11"/>
      <c r="B35" s="11" t="s">
        <v>58</v>
      </c>
      <c r="C35" s="18">
        <v>0.53</v>
      </c>
      <c r="D35" s="17">
        <v>0.09</v>
      </c>
      <c r="E35" s="27">
        <f t="shared" ref="E35" si="3">C35*D35</f>
        <v>4.7699999999999999E-2</v>
      </c>
      <c r="F35" s="12">
        <v>0.6</v>
      </c>
      <c r="G35" s="11"/>
      <c r="H35" s="6"/>
      <c r="I35" s="11"/>
      <c r="J35" s="11">
        <v>12</v>
      </c>
      <c r="K35" s="11" t="s">
        <v>45</v>
      </c>
      <c r="L35" s="18">
        <f>0.24*5</f>
        <v>1.2</v>
      </c>
      <c r="M35" s="25">
        <v>0.09</v>
      </c>
      <c r="N35" s="18">
        <f t="shared" si="0"/>
        <v>0.108</v>
      </c>
      <c r="O35" s="12">
        <v>1.3</v>
      </c>
      <c r="P35" s="11"/>
    </row>
    <row r="36" spans="1:16" ht="18" customHeight="1" x14ac:dyDescent="0.2">
      <c r="A36" s="11"/>
      <c r="B36" s="11" t="s">
        <v>59</v>
      </c>
      <c r="C36" s="18">
        <v>0.53</v>
      </c>
      <c r="D36" s="17">
        <v>0.09</v>
      </c>
      <c r="E36" s="27">
        <f t="shared" ref="E36:E43" si="4">C36*D36</f>
        <v>4.7699999999999999E-2</v>
      </c>
      <c r="F36" s="12">
        <v>0.6</v>
      </c>
      <c r="G36" s="11"/>
      <c r="H36" s="6"/>
      <c r="I36" s="11"/>
      <c r="J36" s="11">
        <v>22</v>
      </c>
      <c r="K36" s="11" t="s">
        <v>46</v>
      </c>
      <c r="L36" s="18">
        <f>0.24*5</f>
        <v>1.2</v>
      </c>
      <c r="M36" s="25">
        <v>0.09</v>
      </c>
      <c r="N36" s="18">
        <f t="shared" si="0"/>
        <v>0.108</v>
      </c>
      <c r="O36" s="12">
        <v>1.3</v>
      </c>
      <c r="P36" s="11"/>
    </row>
    <row r="37" spans="1:16" ht="18" customHeight="1" x14ac:dyDescent="0.2">
      <c r="A37" s="11"/>
      <c r="B37" s="11" t="s">
        <v>60</v>
      </c>
      <c r="C37" s="18">
        <v>0.53</v>
      </c>
      <c r="D37" s="17">
        <v>0.09</v>
      </c>
      <c r="E37" s="27">
        <f t="shared" si="4"/>
        <v>4.7699999999999999E-2</v>
      </c>
      <c r="F37" s="12">
        <v>0.6</v>
      </c>
      <c r="G37" s="11"/>
      <c r="H37" s="6"/>
      <c r="I37" s="11"/>
      <c r="J37" s="11"/>
      <c r="K37" s="11" t="s">
        <v>47</v>
      </c>
      <c r="L37" s="18">
        <f>0.77*5</f>
        <v>3.85</v>
      </c>
      <c r="M37" s="25">
        <v>0.09</v>
      </c>
      <c r="N37" s="18">
        <f t="shared" si="0"/>
        <v>0.34649999999999997</v>
      </c>
      <c r="O37" s="12">
        <f t="shared" ref="O37" si="5">L37+N37</f>
        <v>4.1965000000000003</v>
      </c>
      <c r="P37" s="11"/>
    </row>
    <row r="38" spans="1:16" ht="28.5" customHeight="1" x14ac:dyDescent="0.2">
      <c r="A38" s="11"/>
      <c r="B38" s="11" t="s">
        <v>61</v>
      </c>
      <c r="C38" s="18">
        <v>0.53</v>
      </c>
      <c r="D38" s="17">
        <v>0.09</v>
      </c>
      <c r="E38" s="27">
        <f t="shared" si="4"/>
        <v>4.7699999999999999E-2</v>
      </c>
      <c r="F38" s="12">
        <v>0.6</v>
      </c>
      <c r="G38" s="11"/>
      <c r="H38" s="6"/>
      <c r="I38" s="11"/>
      <c r="J38" s="11">
        <v>1</v>
      </c>
      <c r="K38" s="11" t="s">
        <v>85</v>
      </c>
      <c r="L38" s="18">
        <f>0.24*5</f>
        <v>1.2</v>
      </c>
      <c r="M38" s="25">
        <v>0.09</v>
      </c>
      <c r="N38" s="18">
        <f t="shared" si="0"/>
        <v>0.108</v>
      </c>
      <c r="O38" s="12">
        <v>1.3</v>
      </c>
      <c r="P38" s="11"/>
    </row>
    <row r="39" spans="1:16" ht="18" customHeight="1" x14ac:dyDescent="0.2">
      <c r="A39" s="11"/>
      <c r="B39" s="11" t="s">
        <v>62</v>
      </c>
      <c r="C39" s="18">
        <v>0.53</v>
      </c>
      <c r="D39" s="17">
        <v>0.09</v>
      </c>
      <c r="E39" s="27">
        <f t="shared" si="4"/>
        <v>4.7699999999999999E-2</v>
      </c>
      <c r="F39" s="12">
        <v>0.6</v>
      </c>
      <c r="G39" s="11"/>
      <c r="H39" s="6"/>
      <c r="I39" s="6"/>
      <c r="J39" s="6"/>
      <c r="K39" s="6"/>
      <c r="L39" s="20"/>
      <c r="M39" s="20"/>
      <c r="N39" s="20"/>
      <c r="O39" s="12" t="s">
        <v>12</v>
      </c>
      <c r="P39" s="12" t="s">
        <v>71</v>
      </c>
    </row>
    <row r="40" spans="1:16" ht="18" customHeight="1" x14ac:dyDescent="0.2">
      <c r="A40" s="11"/>
      <c r="B40" s="11" t="s">
        <v>63</v>
      </c>
      <c r="C40" s="18">
        <v>0.53</v>
      </c>
      <c r="D40" s="17">
        <v>0.09</v>
      </c>
      <c r="E40" s="27">
        <f t="shared" si="4"/>
        <v>4.7699999999999999E-2</v>
      </c>
      <c r="F40" s="12">
        <v>0.6</v>
      </c>
      <c r="G40" s="11"/>
      <c r="H40" s="6"/>
      <c r="I40" s="6"/>
      <c r="J40" s="6"/>
      <c r="K40" s="6"/>
      <c r="L40" s="20"/>
      <c r="M40" s="20"/>
      <c r="N40" s="20"/>
      <c r="O40" s="9"/>
      <c r="P40" s="6"/>
    </row>
    <row r="41" spans="1:16" ht="18" customHeight="1" x14ac:dyDescent="0.25">
      <c r="A41" s="11"/>
      <c r="B41" s="11" t="s">
        <v>64</v>
      </c>
      <c r="C41" s="18">
        <v>0.53</v>
      </c>
      <c r="D41" s="17">
        <v>0.09</v>
      </c>
      <c r="E41" s="27">
        <f t="shared" si="4"/>
        <v>4.7699999999999999E-2</v>
      </c>
      <c r="F41" s="12">
        <v>0.6</v>
      </c>
      <c r="G41" s="11"/>
      <c r="H41" s="6"/>
      <c r="I41" s="8" t="s">
        <v>4</v>
      </c>
      <c r="J41" s="8"/>
      <c r="K41" s="8" t="s">
        <v>67</v>
      </c>
      <c r="L41" s="21"/>
      <c r="M41" s="21"/>
      <c r="N41" s="21"/>
      <c r="O41" s="10" t="s">
        <v>9</v>
      </c>
      <c r="P41" s="8" t="s">
        <v>7</v>
      </c>
    </row>
    <row r="42" spans="1:16" ht="18" customHeight="1" x14ac:dyDescent="0.2">
      <c r="A42" s="11"/>
      <c r="B42" s="11" t="s">
        <v>65</v>
      </c>
      <c r="C42" s="18">
        <v>0.53</v>
      </c>
      <c r="D42" s="17">
        <v>0.09</v>
      </c>
      <c r="E42" s="27">
        <f t="shared" si="4"/>
        <v>4.7699999999999999E-2</v>
      </c>
      <c r="F42" s="12">
        <v>0.6</v>
      </c>
      <c r="G42" s="11"/>
      <c r="H42" s="6"/>
      <c r="I42" s="11"/>
      <c r="J42" s="11"/>
      <c r="K42" s="11" t="s">
        <v>77</v>
      </c>
      <c r="L42" s="18">
        <v>20.8</v>
      </c>
      <c r="M42" s="24">
        <v>0.09</v>
      </c>
      <c r="N42" s="18">
        <f>L42*M42</f>
        <v>1.8719999999999999</v>
      </c>
      <c r="O42" s="12">
        <v>22.65</v>
      </c>
      <c r="P42" s="11"/>
    </row>
    <row r="43" spans="1:16" ht="18" customHeight="1" x14ac:dyDescent="0.2">
      <c r="A43" s="11"/>
      <c r="B43" s="11" t="s">
        <v>66</v>
      </c>
      <c r="C43" s="18">
        <v>0.53</v>
      </c>
      <c r="D43" s="17">
        <v>0.09</v>
      </c>
      <c r="E43" s="27">
        <f t="shared" si="4"/>
        <v>4.7699999999999999E-2</v>
      </c>
      <c r="F43" s="12">
        <v>0.6</v>
      </c>
      <c r="G43" s="11"/>
      <c r="H43" s="6"/>
      <c r="I43" s="11"/>
      <c r="J43" s="11"/>
      <c r="K43" s="11" t="s">
        <v>78</v>
      </c>
      <c r="L43" s="18">
        <v>26.15</v>
      </c>
      <c r="M43" s="24">
        <v>0.09</v>
      </c>
      <c r="N43" s="18">
        <f>L43*M43</f>
        <v>2.3534999999999999</v>
      </c>
      <c r="O43" s="12">
        <f>L43+N43</f>
        <v>28.503499999999999</v>
      </c>
      <c r="P43" s="11"/>
    </row>
    <row r="44" spans="1:16" ht="28.5" customHeight="1" x14ac:dyDescent="0.2">
      <c r="A44" s="6"/>
      <c r="B44" s="6"/>
      <c r="C44" s="20"/>
      <c r="D44" s="6"/>
      <c r="E44" s="6"/>
      <c r="F44" s="12" t="s">
        <v>12</v>
      </c>
      <c r="G44" s="13" t="s">
        <v>71</v>
      </c>
      <c r="H44" s="6"/>
      <c r="I44" s="6"/>
      <c r="J44" s="6"/>
      <c r="K44" s="6"/>
      <c r="L44" s="20"/>
      <c r="M44" s="20"/>
      <c r="N44" s="20"/>
      <c r="O44" s="12" t="s">
        <v>12</v>
      </c>
      <c r="P44" s="13" t="s">
        <v>71</v>
      </c>
    </row>
    <row r="45" spans="1:16" ht="18" customHeight="1" x14ac:dyDescent="0.2">
      <c r="A45" s="6"/>
      <c r="B45" s="6"/>
      <c r="C45" s="20"/>
      <c r="D45" s="6"/>
      <c r="E45" s="6"/>
      <c r="F45" s="9"/>
      <c r="G45" s="6"/>
      <c r="H45" s="6"/>
    </row>
    <row r="46" spans="1:16" ht="18" customHeight="1" x14ac:dyDescent="0.25">
      <c r="A46" s="8" t="s">
        <v>4</v>
      </c>
      <c r="B46" s="8" t="s">
        <v>68</v>
      </c>
      <c r="C46" s="21"/>
      <c r="D46" s="8"/>
      <c r="E46" s="8"/>
      <c r="F46" s="10" t="s">
        <v>9</v>
      </c>
      <c r="G46" s="8" t="s">
        <v>72</v>
      </c>
      <c r="H46" s="6"/>
      <c r="I46" s="6"/>
      <c r="J46" s="6"/>
      <c r="K46" s="6"/>
      <c r="L46" s="20"/>
      <c r="M46" s="20"/>
      <c r="N46" s="20"/>
      <c r="O46" s="9"/>
      <c r="P46" s="6"/>
    </row>
    <row r="47" spans="1:16" ht="18" customHeight="1" x14ac:dyDescent="0.25">
      <c r="A47" s="11"/>
      <c r="B47" s="11"/>
      <c r="C47" s="18">
        <v>3.2</v>
      </c>
      <c r="D47" s="17">
        <v>0.09</v>
      </c>
      <c r="E47" s="27">
        <f t="shared" ref="E47:E52" si="6">C47*D47</f>
        <v>0.28799999999999998</v>
      </c>
      <c r="F47" s="12">
        <v>3.5</v>
      </c>
      <c r="G47" s="11"/>
      <c r="H47" s="6"/>
      <c r="I47" s="8" t="s">
        <v>69</v>
      </c>
      <c r="J47" s="8"/>
      <c r="K47" s="8"/>
      <c r="L47" s="21"/>
      <c r="M47" s="21"/>
      <c r="N47" s="21"/>
      <c r="O47" s="10"/>
      <c r="P47" s="6"/>
    </row>
    <row r="48" spans="1:16" ht="18" customHeight="1" x14ac:dyDescent="0.25">
      <c r="A48" s="11"/>
      <c r="B48" s="11"/>
      <c r="C48" s="18">
        <v>3.2</v>
      </c>
      <c r="D48" s="17">
        <v>0.09</v>
      </c>
      <c r="E48" s="27">
        <f t="shared" si="6"/>
        <v>0.28799999999999998</v>
      </c>
      <c r="F48" s="12">
        <v>3.5</v>
      </c>
      <c r="G48" s="11"/>
      <c r="H48" s="6"/>
      <c r="I48" s="8" t="s">
        <v>4</v>
      </c>
      <c r="J48" s="8"/>
      <c r="K48" s="8" t="s">
        <v>70</v>
      </c>
      <c r="L48" s="21"/>
      <c r="M48" s="21"/>
      <c r="N48" s="21"/>
      <c r="O48" s="10" t="s">
        <v>9</v>
      </c>
      <c r="P48" s="8" t="s">
        <v>7</v>
      </c>
    </row>
    <row r="49" spans="1:16" ht="18" customHeight="1" x14ac:dyDescent="0.2">
      <c r="A49" s="11"/>
      <c r="B49" s="11"/>
      <c r="C49" s="18">
        <v>3.2</v>
      </c>
      <c r="D49" s="17">
        <v>0.09</v>
      </c>
      <c r="E49" s="27">
        <f t="shared" si="6"/>
        <v>0.28799999999999998</v>
      </c>
      <c r="F49" s="12">
        <v>3.5</v>
      </c>
      <c r="G49" s="11"/>
      <c r="H49" s="6"/>
      <c r="I49" s="11"/>
      <c r="J49" s="11"/>
      <c r="K49" s="11"/>
      <c r="L49" s="18"/>
      <c r="M49" s="18"/>
      <c r="N49" s="18"/>
      <c r="O49" s="12"/>
      <c r="P49" s="11"/>
    </row>
    <row r="50" spans="1:16" ht="18" customHeight="1" x14ac:dyDescent="0.2">
      <c r="A50" s="11"/>
      <c r="B50" s="11"/>
      <c r="C50" s="18">
        <v>3.2</v>
      </c>
      <c r="D50" s="17">
        <v>0.09</v>
      </c>
      <c r="E50" s="27">
        <f t="shared" si="6"/>
        <v>0.28799999999999998</v>
      </c>
      <c r="F50" s="12">
        <v>3.5</v>
      </c>
      <c r="G50" s="11"/>
      <c r="H50" s="6"/>
      <c r="I50" s="11"/>
      <c r="J50" s="11"/>
      <c r="K50" s="11"/>
      <c r="L50" s="18"/>
      <c r="M50" s="18"/>
      <c r="N50" s="18"/>
      <c r="O50" s="12"/>
      <c r="P50" s="11"/>
    </row>
    <row r="51" spans="1:16" ht="18" customHeight="1" x14ac:dyDescent="0.2">
      <c r="A51" s="11"/>
      <c r="B51" s="11"/>
      <c r="C51" s="18">
        <v>3.2</v>
      </c>
      <c r="D51" s="17">
        <v>0.09</v>
      </c>
      <c r="E51" s="27">
        <f t="shared" si="6"/>
        <v>0.28799999999999998</v>
      </c>
      <c r="F51" s="12">
        <v>3.5</v>
      </c>
      <c r="G51" s="11"/>
      <c r="H51" s="6"/>
      <c r="I51" s="11"/>
      <c r="J51" s="11"/>
      <c r="K51" s="11"/>
      <c r="L51" s="18"/>
      <c r="M51" s="18"/>
      <c r="N51" s="18"/>
      <c r="O51" s="12"/>
      <c r="P51" s="11"/>
    </row>
    <row r="52" spans="1:16" ht="18" customHeight="1" x14ac:dyDescent="0.2">
      <c r="A52" s="11"/>
      <c r="B52" s="11"/>
      <c r="C52" s="18">
        <v>3.2</v>
      </c>
      <c r="D52" s="17">
        <v>0.09</v>
      </c>
      <c r="E52" s="27">
        <f t="shared" si="6"/>
        <v>0.28799999999999998</v>
      </c>
      <c r="F52" s="12">
        <v>3.5</v>
      </c>
      <c r="G52" s="11"/>
      <c r="H52" s="6"/>
      <c r="I52" s="11"/>
      <c r="J52" s="11"/>
      <c r="K52" s="11"/>
      <c r="L52" s="18"/>
      <c r="M52" s="18"/>
      <c r="N52" s="18"/>
      <c r="O52" s="12"/>
      <c r="P52" s="11"/>
    </row>
    <row r="53" spans="1:16" ht="28.5" customHeight="1" x14ac:dyDescent="0.2">
      <c r="A53" s="6"/>
      <c r="B53" s="6"/>
      <c r="C53" s="20"/>
      <c r="D53" s="6"/>
      <c r="E53" s="6"/>
      <c r="F53" s="12" t="s">
        <v>12</v>
      </c>
      <c r="G53" s="13" t="s">
        <v>71</v>
      </c>
      <c r="H53" s="6"/>
      <c r="I53" s="6"/>
      <c r="J53" s="6"/>
      <c r="K53" s="6"/>
      <c r="L53" s="20"/>
      <c r="M53" s="20"/>
      <c r="N53" s="20"/>
      <c r="O53" s="12" t="s">
        <v>12</v>
      </c>
      <c r="P53" s="13" t="s">
        <v>71</v>
      </c>
    </row>
    <row r="54" spans="1:16" ht="18" customHeight="1" thickBot="1" x14ac:dyDescent="0.25">
      <c r="A54" s="6"/>
      <c r="B54" s="6"/>
      <c r="C54" s="20"/>
      <c r="D54" s="6"/>
      <c r="E54" s="6"/>
      <c r="F54" s="9"/>
      <c r="G54" s="6"/>
      <c r="H54" s="6"/>
      <c r="I54" s="6"/>
      <c r="J54" s="6"/>
      <c r="K54" s="6"/>
      <c r="L54" s="20"/>
      <c r="M54" s="20"/>
      <c r="N54" s="20"/>
      <c r="O54" s="9"/>
      <c r="P54" s="6"/>
    </row>
    <row r="55" spans="1:16" ht="28.5" customHeight="1" thickBot="1" x14ac:dyDescent="0.25">
      <c r="A55" s="6"/>
      <c r="B55" s="6" t="s">
        <v>86</v>
      </c>
      <c r="C55" s="20"/>
      <c r="D55" s="6"/>
      <c r="E55" s="6"/>
      <c r="F55" s="9"/>
      <c r="G55" s="6"/>
      <c r="H55" s="6"/>
      <c r="I55" s="6"/>
      <c r="J55" s="6"/>
      <c r="K55" s="14" t="s">
        <v>79</v>
      </c>
      <c r="L55" s="23"/>
      <c r="M55" s="23"/>
      <c r="N55" s="23"/>
      <c r="O55" s="15" t="s">
        <v>80</v>
      </c>
      <c r="P55" s="16"/>
    </row>
    <row r="56" spans="1:16" ht="18" customHeight="1" x14ac:dyDescent="0.2">
      <c r="A56" s="6"/>
      <c r="B56" s="6"/>
      <c r="C56" s="20"/>
      <c r="D56" s="6"/>
      <c r="E56" s="6"/>
      <c r="F56" s="9"/>
      <c r="G56" s="6"/>
      <c r="H56" s="6"/>
      <c r="I56" s="6"/>
      <c r="J56" s="6"/>
      <c r="K56" s="6"/>
      <c r="L56" s="20"/>
      <c r="M56" s="20"/>
      <c r="N56" s="20"/>
      <c r="O56" s="9"/>
      <c r="P56" s="6"/>
    </row>
    <row r="57" spans="1:16" ht="18" customHeight="1" x14ac:dyDescent="0.2">
      <c r="A57" s="6"/>
      <c r="B57" s="6" t="s">
        <v>87</v>
      </c>
      <c r="C57" s="20"/>
      <c r="D57" s="6"/>
      <c r="E57" s="6"/>
      <c r="F57" s="9"/>
      <c r="G57" s="6"/>
      <c r="H57" s="6"/>
      <c r="I57" s="6"/>
      <c r="J57" s="6"/>
      <c r="K57" s="6"/>
      <c r="L57" s="20"/>
      <c r="M57" s="20"/>
      <c r="N57" s="20"/>
      <c r="O57" s="9"/>
      <c r="P57" s="6"/>
    </row>
  </sheetData>
  <mergeCells count="1">
    <mergeCell ref="A1:P1"/>
  </mergeCells>
  <pageMargins left="0.36" right="0.23" top="0.43" bottom="0.18" header="0.17" footer="0.17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 Vail</dc:creator>
  <cp:lastModifiedBy>Owner</cp:lastModifiedBy>
  <cp:lastPrinted>2013-06-03T19:15:47Z</cp:lastPrinted>
  <dcterms:created xsi:type="dcterms:W3CDTF">2013-05-17T10:16:44Z</dcterms:created>
  <dcterms:modified xsi:type="dcterms:W3CDTF">2014-05-09T20:21:25Z</dcterms:modified>
</cp:coreProperties>
</file>